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definedNames>
    <definedName name="_xlnm.Print_Area" localSheetId="0">'информационный бюллетень'!$A$1:$K$37</definedName>
  </definedNames>
  <calcPr fullCalcOnLoad="1"/>
</workbook>
</file>

<file path=xl/comments1.xml><?xml version="1.0" encoding="utf-8"?>
<comments xmlns="http://schemas.openxmlformats.org/spreadsheetml/2006/main">
  <authors>
    <author>Okvd</author>
  </authors>
  <commentList>
    <comment ref="C31" authorId="0">
      <text>
        <r>
          <rPr>
            <sz val="8"/>
            <rFont val="Tahoma"/>
            <family val="2"/>
          </rPr>
          <t xml:space="preserve">Расчет по форуле:
(абс.число*100000)/численность населения
</t>
        </r>
      </text>
    </comment>
  </commentList>
</comments>
</file>

<file path=xl/sharedStrings.xml><?xml version="1.0" encoding="utf-8"?>
<sst xmlns="http://schemas.openxmlformats.org/spreadsheetml/2006/main" count="65" uniqueCount="35">
  <si>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</si>
  <si>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</si>
  <si>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</si>
  <si>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</si>
  <si>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</si>
  <si>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</si>
  <si>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</si>
  <si>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</si>
  <si>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</si>
  <si>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</si>
  <si>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</si>
  <si>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</si>
  <si>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</si>
  <si>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</si>
  <si>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</si>
  <si>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</si>
  <si>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</si>
  <si>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</si>
  <si>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</si>
  <si>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</si>
  <si>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</si>
  <si>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</si>
  <si>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</si>
  <si>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</si>
  <si>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</si>
  <si>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</si>
  <si>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Информационный бюллетень</t>
  </si>
  <si>
    <t>8. г.Нижневартовск</t>
  </si>
  <si>
    <t>абс. число</t>
  </si>
  <si>
    <t xml:space="preserve"> Е. С. Понич</t>
  </si>
  <si>
    <r>
      <t>Главный врач</t>
    </r>
    <r>
      <rPr>
        <sz val="10"/>
        <rFont val="Arial Cyr"/>
        <family val="0"/>
      </rPr>
      <t xml:space="preserve">  </t>
    </r>
  </si>
  <si>
    <t>герпес</t>
  </si>
  <si>
    <t>бородавки</t>
  </si>
  <si>
    <r>
      <t xml:space="preserve">РОССИЙСКАЯ ФЕДЕРАЦИЯ
ХАНТЫ-МАНСИЙСКИЙ АВТОНОМНЫЙ  ОКРУГ-ЮГРА
(Тюменская область)
ДЕПАРТАМЕНТ ЗДРАВООХРАНЕНИЯ </t>
    </r>
    <r>
      <rPr>
        <sz val="9"/>
        <rFont val="Times New Roman"/>
        <family val="1"/>
      </rPr>
      <t xml:space="preserve">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 БУ " ХАНТЫ-МАНСИЙСКИЙ КЛИНИЧЕСКИЙ КОЖНО-ВЕНЕРОЛОГИЧЕСКИЙ  ДИСПАНСЕР"</t>
    </r>
  </si>
  <si>
    <t>заболеваемости ИППП по Ханты-Мансийскому автономному округу-Югре                       за январь - июнь  2016 - 2017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</si>
</sst>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Tahoma"/>
      <family val="2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6"/>
      <name val="Impact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center" vertical="top" wrapText="1"/>
    </xf>
    <xf numFmtId="175" fontId="6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4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  <xf numFmtId="1" fontId="6" fillId="34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0" fontId="2" fillId="3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84" fontId="6" fillId="34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0" fontId="17" fillId="33" borderId="18" xfId="0" applyFont="1" applyFill="1" applyBorder="1" applyAlignment="1">
      <alignment/>
    </xf>
    <xf numFmtId="3" fontId="12" fillId="0" borderId="12" xfId="0" applyNumberFormat="1" applyFont="1" applyBorder="1" applyAlignment="1">
      <alignment horizontal="right" vertical="top" wrapText="1"/>
    </xf>
    <xf numFmtId="0" fontId="12" fillId="34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5" fontId="12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0" fillId="34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175" fontId="12" fillId="12" borderId="12" xfId="0" applyNumberFormat="1" applyFont="1" applyFill="1" applyBorder="1" applyAlignment="1">
      <alignment horizontal="right" vertical="top" wrapText="1"/>
    </xf>
    <xf numFmtId="3" fontId="6" fillId="34" borderId="12" xfId="0" applyNumberFormat="1" applyFont="1" applyFill="1" applyBorder="1" applyAlignment="1">
      <alignment horizontal="center" vertical="top" wrapText="1"/>
    </xf>
    <xf numFmtId="0" fontId="10" fillId="34" borderId="12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7" fillId="0" borderId="0" xfId="0" applyFont="1" applyFill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1</xdr:row>
      <xdr:rowOff>95250</xdr:rowOff>
    </xdr:from>
    <xdr:to>
      <xdr:col>4</xdr:col>
      <xdr:colOff>123825</xdr:colOff>
      <xdr:row>2</xdr:row>
      <xdr:rowOff>409575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9525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I502"/>
  <sheetViews>
    <sheetView tabSelected="1" zoomScalePageLayoutView="0" workbookViewId="0" topLeftCell="A9">
      <selection activeCell="I31" sqref="I31"/>
    </sheetView>
  </sheetViews>
  <sheetFormatPr defaultColWidth="9.00390625" defaultRowHeight="12.75"/>
  <cols>
    <col min="1" max="1" width="23.50390625" style="0" customWidth="1"/>
    <col min="2" max="2" width="6.875" style="0" customWidth="1"/>
    <col min="3" max="4" width="7.50390625" style="0" customWidth="1"/>
    <col min="5" max="5" width="7.00390625" style="0" customWidth="1"/>
    <col min="6" max="6" width="9.50390625" style="0" customWidth="1"/>
    <col min="7" max="7" width="7.50390625" style="0" customWidth="1"/>
    <col min="8" max="8" width="7.125" style="0" customWidth="1"/>
    <col min="9" max="9" width="6.875" style="0" customWidth="1"/>
    <col min="10" max="10" width="6.625" style="0" customWidth="1"/>
    <col min="11" max="11" width="7.00390625" style="0" customWidth="1"/>
    <col min="13" max="13" width="12.50390625" style="0" bestFit="1" customWidth="1"/>
    <col min="15" max="15" width="11.875" style="0" customWidth="1"/>
  </cols>
  <sheetData>
    <row r="1" ht="7.5" customHeight="1"/>
    <row r="2" ht="12.75" hidden="1"/>
    <row r="3" spans="1:20" ht="135.75" customHeight="1">
      <c r="A3" s="46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32"/>
      <c r="L3" s="2"/>
      <c r="M3" s="2"/>
      <c r="N3" s="2"/>
      <c r="O3" s="1"/>
      <c r="P3" s="5"/>
      <c r="Q3" s="1"/>
      <c r="R3" s="1"/>
      <c r="S3" s="2"/>
      <c r="T3" s="2"/>
    </row>
    <row r="4" spans="1:20" ht="18.75" customHeigh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  <c r="K4" s="34"/>
      <c r="L4" s="2"/>
      <c r="M4" s="2"/>
      <c r="N4" s="2"/>
      <c r="O4" s="1"/>
      <c r="P4" s="5"/>
      <c r="Q4" s="1"/>
      <c r="R4" s="1"/>
      <c r="S4" s="2"/>
      <c r="T4" s="2"/>
    </row>
    <row r="5" spans="1:61" ht="38.25" customHeight="1">
      <c r="A5" s="39" t="s">
        <v>34</v>
      </c>
      <c r="B5" s="40"/>
      <c r="C5" s="40"/>
      <c r="D5" s="40"/>
      <c r="E5" s="40"/>
      <c r="F5" s="40"/>
      <c r="G5" s="41"/>
      <c r="H5" s="41"/>
      <c r="I5" s="41"/>
      <c r="J5" s="41"/>
      <c r="K5" s="42"/>
      <c r="L5" s="10"/>
      <c r="M5" s="10"/>
      <c r="N5" s="10"/>
      <c r="O5" s="17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ht="18.75" customHeight="1">
      <c r="A6" s="48" t="s">
        <v>25</v>
      </c>
      <c r="B6" s="38" t="s">
        <v>31</v>
      </c>
      <c r="C6" s="38"/>
      <c r="D6" s="38"/>
      <c r="E6" s="38"/>
      <c r="F6" s="33"/>
      <c r="G6" s="38" t="s">
        <v>32</v>
      </c>
      <c r="H6" s="38"/>
      <c r="I6" s="38"/>
      <c r="J6" s="38"/>
      <c r="K6" s="3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1:61" ht="15.75">
      <c r="A7" s="49"/>
      <c r="B7" s="38">
        <v>2016</v>
      </c>
      <c r="C7" s="38"/>
      <c r="D7" s="38">
        <v>2017</v>
      </c>
      <c r="E7" s="38"/>
      <c r="F7" s="33"/>
      <c r="G7" s="38">
        <v>2016</v>
      </c>
      <c r="H7" s="38"/>
      <c r="I7" s="38">
        <v>2017</v>
      </c>
      <c r="J7" s="38"/>
      <c r="K7" s="33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61" ht="31.5">
      <c r="A8" s="49"/>
      <c r="B8" s="29" t="s">
        <v>28</v>
      </c>
      <c r="C8" s="29" t="s">
        <v>0</v>
      </c>
      <c r="D8" s="29" t="s">
        <v>28</v>
      </c>
      <c r="E8" s="29" t="s">
        <v>0</v>
      </c>
      <c r="F8" s="29"/>
      <c r="G8" s="29" t="s">
        <v>28</v>
      </c>
      <c r="H8" s="29" t="s">
        <v>0</v>
      </c>
      <c r="I8" s="29" t="s">
        <v>28</v>
      </c>
      <c r="J8" s="29" t="s">
        <v>0</v>
      </c>
      <c r="K8" s="2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1:61" ht="21" customHeight="1">
      <c r="A9" s="30" t="s">
        <v>1</v>
      </c>
      <c r="B9" s="28">
        <v>19</v>
      </c>
      <c r="C9" s="31">
        <f>ROUND($B9*100000/'численность населения'!$B3,1)</f>
        <v>20.1</v>
      </c>
      <c r="D9" s="28">
        <v>7</v>
      </c>
      <c r="E9" s="31">
        <f>ROUND($D9*100000/'численность населения'!$C3,1)</f>
        <v>7.3</v>
      </c>
      <c r="F9" s="36">
        <f>(E9-C9)*100/C9</f>
        <v>-63.68159203980099</v>
      </c>
      <c r="G9" s="28">
        <v>56</v>
      </c>
      <c r="H9" s="31">
        <f>($G9*100000)/'численность населения'!$B3</f>
        <v>59.30758395729854</v>
      </c>
      <c r="I9" s="28">
        <v>65</v>
      </c>
      <c r="J9" s="31">
        <f>($I9*100000)/'численность населения'!$C3</f>
        <v>67.60621977221905</v>
      </c>
      <c r="K9" s="36">
        <f>(J9-H9)*100/H9</f>
        <v>13.992537313432843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1:61" ht="18.75" customHeight="1">
      <c r="A10" s="30" t="s">
        <v>2</v>
      </c>
      <c r="B10" s="28">
        <v>0</v>
      </c>
      <c r="C10" s="31">
        <f>ROUND($B10*100000/'численность населения'!$B4,1)</f>
        <v>0</v>
      </c>
      <c r="D10" s="28">
        <v>0</v>
      </c>
      <c r="E10" s="31">
        <f>ROUND($D10*100000/'численность населения'!$C4,1)</f>
        <v>0</v>
      </c>
      <c r="F10" s="36" t="e">
        <f aca="true" t="shared" si="0" ref="F10:F31">(E10-C10)*100/C10</f>
        <v>#DIV/0!</v>
      </c>
      <c r="G10" s="28">
        <v>1</v>
      </c>
      <c r="H10" s="31">
        <f>($G10*100000)/'численность населения'!$B4</f>
        <v>2.4920876218007826</v>
      </c>
      <c r="I10" s="28">
        <v>2</v>
      </c>
      <c r="J10" s="31">
        <f>($I10*100000)/'численность населения'!$C4</f>
        <v>4.9481679408199115</v>
      </c>
      <c r="K10" s="36">
        <f aca="true" t="shared" si="1" ref="K10:K31">(J10-H10)*100/H10</f>
        <v>98.55513496128057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1:61" ht="18" customHeight="1">
      <c r="A11" s="30" t="s">
        <v>3</v>
      </c>
      <c r="B11" s="28">
        <v>2</v>
      </c>
      <c r="C11" s="31">
        <f>ROUND($B11*100000/'численность населения'!$B5,1)</f>
        <v>3.6</v>
      </c>
      <c r="D11" s="28">
        <v>0</v>
      </c>
      <c r="E11" s="31">
        <f>ROUND($D11*100000/'численность населения'!$C5,1)</f>
        <v>0</v>
      </c>
      <c r="F11" s="36">
        <f t="shared" si="0"/>
        <v>-100</v>
      </c>
      <c r="G11" s="28">
        <v>3</v>
      </c>
      <c r="H11" s="31">
        <f>($G11*100000)/'численность населения'!$B5</f>
        <v>5.3531280111345065</v>
      </c>
      <c r="I11" s="28">
        <v>6</v>
      </c>
      <c r="J11" s="31">
        <f>($I11*100000)/'численность населения'!$C5</f>
        <v>10.718305078690223</v>
      </c>
      <c r="K11" s="36">
        <f t="shared" si="1"/>
        <v>100.22508440665248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1:61" ht="18" customHeight="1">
      <c r="A12" s="30" t="s">
        <v>4</v>
      </c>
      <c r="B12" s="28">
        <v>2</v>
      </c>
      <c r="C12" s="31">
        <f>ROUND($B12*100000/'численность населения'!$B6,1)</f>
        <v>4.6</v>
      </c>
      <c r="D12" s="28">
        <v>3</v>
      </c>
      <c r="E12" s="31">
        <f>ROUND($D12*100000/'численность населения'!$C6,1)</f>
        <v>7</v>
      </c>
      <c r="F12" s="36">
        <f t="shared" si="0"/>
        <v>52.17391304347827</v>
      </c>
      <c r="G12" s="28">
        <v>0</v>
      </c>
      <c r="H12" s="31">
        <f>($G12*100000)/'численность населения'!$B6</f>
        <v>0</v>
      </c>
      <c r="I12" s="28">
        <v>1</v>
      </c>
      <c r="J12" s="31">
        <f>($I12*100000)/'численность населения'!$C6</f>
        <v>2.3289936418473576</v>
      </c>
      <c r="K12" s="36" t="e">
        <f t="shared" si="1"/>
        <v>#DIV/0!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1:61" ht="18" customHeight="1">
      <c r="A13" s="30" t="s">
        <v>5</v>
      </c>
      <c r="B13" s="28">
        <v>2</v>
      </c>
      <c r="C13" s="31">
        <f>ROUND($B13*100000/'численность населения'!$B7,1)</f>
        <v>3.2</v>
      </c>
      <c r="D13" s="28">
        <v>0</v>
      </c>
      <c r="E13" s="31">
        <f>ROUND($D13*100000/'численность населения'!$C7,1)</f>
        <v>0</v>
      </c>
      <c r="F13" s="36">
        <f t="shared" si="0"/>
        <v>-100</v>
      </c>
      <c r="G13" s="28">
        <v>1</v>
      </c>
      <c r="H13" s="31">
        <f>($G13*100000)/'численность населения'!$B7</f>
        <v>1.6197742034760354</v>
      </c>
      <c r="I13" s="28">
        <v>2</v>
      </c>
      <c r="J13" s="31">
        <f>($I13*100000)/'численность населения'!$C7</f>
        <v>3.1795491399319578</v>
      </c>
      <c r="K13" s="36">
        <f t="shared" si="1"/>
        <v>96.29582525197928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1:61" ht="18" customHeight="1">
      <c r="A14" s="30" t="s">
        <v>6</v>
      </c>
      <c r="B14" s="28">
        <v>2</v>
      </c>
      <c r="C14" s="31">
        <f>ROUND($B14*100000/'численность населения'!$B8,1)</f>
        <v>4.7</v>
      </c>
      <c r="D14" s="28">
        <v>1</v>
      </c>
      <c r="E14" s="31">
        <f>ROUND($D14*100000/'численность населения'!$C8,1)</f>
        <v>2.3</v>
      </c>
      <c r="F14" s="36">
        <f t="shared" si="0"/>
        <v>-51.06382978723405</v>
      </c>
      <c r="G14" s="28">
        <v>4</v>
      </c>
      <c r="H14" s="31">
        <f>($G14*100000)/'численность населения'!$B8</f>
        <v>9.32857575969589</v>
      </c>
      <c r="I14" s="28">
        <v>4</v>
      </c>
      <c r="J14" s="31">
        <f>($I14*100000)/'численность населения'!$C8</f>
        <v>9.266552379187324</v>
      </c>
      <c r="K14" s="36">
        <f t="shared" si="1"/>
        <v>-0.66487513320669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1:61" ht="15.75" customHeight="1">
      <c r="A15" s="30" t="s">
        <v>7</v>
      </c>
      <c r="B15" s="28">
        <v>3</v>
      </c>
      <c r="C15" s="31">
        <f>ROUND($B15*100000/'численность населения'!$B9,1)</f>
        <v>5.3</v>
      </c>
      <c r="D15" s="28">
        <v>5</v>
      </c>
      <c r="E15" s="31">
        <f>ROUND($D15*100000/'численность населения'!$C9,1)</f>
        <v>8.3</v>
      </c>
      <c r="F15" s="36">
        <f t="shared" si="0"/>
        <v>56.60377358490568</v>
      </c>
      <c r="G15" s="28">
        <v>14</v>
      </c>
      <c r="H15" s="31">
        <f>($G15*100000)/'численность населения'!$B9</f>
        <v>24.87473792686827</v>
      </c>
      <c r="I15" s="28">
        <v>14</v>
      </c>
      <c r="J15" s="31">
        <f>($I15*100000)/'численность населения'!$C9</f>
        <v>23.114515915995245</v>
      </c>
      <c r="K15" s="36">
        <f t="shared" si="1"/>
        <v>-7.0763439439968305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1:61" ht="19.5" customHeight="1">
      <c r="A16" s="30" t="s">
        <v>27</v>
      </c>
      <c r="B16" s="28">
        <v>27</v>
      </c>
      <c r="C16" s="31">
        <f>ROUND($B16*100000/'численность населения'!$B10,1)</f>
        <v>10.1</v>
      </c>
      <c r="D16" s="28">
        <v>35</v>
      </c>
      <c r="E16" s="31">
        <f>ROUND($D16*100000/'численность населения'!$C10,1)</f>
        <v>13</v>
      </c>
      <c r="F16" s="36">
        <f t="shared" si="0"/>
        <v>28.71287128712872</v>
      </c>
      <c r="G16" s="28">
        <v>41</v>
      </c>
      <c r="H16" s="31">
        <f>($G16*100000)/'численность населения'!$B10</f>
        <v>15.342875853681354</v>
      </c>
      <c r="I16" s="28">
        <v>49</v>
      </c>
      <c r="J16" s="31">
        <f>($I16*100000)/'численность населения'!$C10</f>
        <v>18.1716366711045</v>
      </c>
      <c r="K16" s="36">
        <f t="shared" si="1"/>
        <v>18.43696608380245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1:61" ht="19.5" customHeight="1">
      <c r="A17" s="30" t="s">
        <v>9</v>
      </c>
      <c r="B17" s="28">
        <v>23</v>
      </c>
      <c r="C17" s="31">
        <f>ROUND($B17*100000/'численность населения'!$B11,1)</f>
        <v>6.8</v>
      </c>
      <c r="D17" s="28">
        <v>19</v>
      </c>
      <c r="E17" s="31">
        <f>ROUND($D17*100000/'численность населения'!$C11,1)</f>
        <v>5.5</v>
      </c>
      <c r="F17" s="36">
        <f t="shared" si="0"/>
        <v>-19.117647058823525</v>
      </c>
      <c r="G17" s="28">
        <v>34</v>
      </c>
      <c r="H17" s="31">
        <f>($G17*100000)/'численность населения'!$B11</f>
        <v>10.101640328125047</v>
      </c>
      <c r="I17" s="28">
        <v>9</v>
      </c>
      <c r="J17" s="31">
        <f>($I17*100000)/'численность населения'!$C11</f>
        <v>2.6106328173949365</v>
      </c>
      <c r="K17" s="36">
        <f t="shared" si="1"/>
        <v>-74.15634755747146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1:61" ht="16.5" customHeight="1">
      <c r="A18" s="30" t="s">
        <v>10</v>
      </c>
      <c r="B18" s="28">
        <v>3</v>
      </c>
      <c r="C18" s="31">
        <f>ROUND($B18*100000/'численность населения'!$B12,1)</f>
        <v>2.4</v>
      </c>
      <c r="D18" s="28">
        <v>2</v>
      </c>
      <c r="E18" s="31">
        <f>ROUND($D18*100000/'численность населения'!$C12,1)</f>
        <v>1.6</v>
      </c>
      <c r="F18" s="36">
        <f t="shared" si="0"/>
        <v>-33.33333333333333</v>
      </c>
      <c r="G18" s="28">
        <v>12</v>
      </c>
      <c r="H18" s="31">
        <f>($G18*100000)/'численность населения'!$B12</f>
        <v>9.553455564489806</v>
      </c>
      <c r="I18" s="28">
        <v>4</v>
      </c>
      <c r="J18" s="31">
        <f>($I18*100000)/'численность населения'!$C12</f>
        <v>3.190606853423521</v>
      </c>
      <c r="K18" s="36">
        <f t="shared" si="1"/>
        <v>-66.60258864569374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1:61" ht="18" customHeight="1">
      <c r="A19" s="30" t="s">
        <v>11</v>
      </c>
      <c r="B19" s="28">
        <v>3</v>
      </c>
      <c r="C19" s="31">
        <f>ROUND($B19*100000/'численность населения'!$B13,1)</f>
        <v>7.3</v>
      </c>
      <c r="D19" s="28">
        <v>6</v>
      </c>
      <c r="E19" s="31">
        <f>ROUND($D19*100000/'численность населения'!$C13,1)</f>
        <v>14.6</v>
      </c>
      <c r="F19" s="36">
        <f t="shared" si="0"/>
        <v>100</v>
      </c>
      <c r="G19" s="28">
        <v>5</v>
      </c>
      <c r="H19" s="31">
        <f>($G19*100000)/'численность населения'!$B13</f>
        <v>12.19422969051045</v>
      </c>
      <c r="I19" s="28">
        <v>8</v>
      </c>
      <c r="J19" s="31">
        <f>($I19*100000)/'численность населения'!$C13</f>
        <v>19.532680616256073</v>
      </c>
      <c r="K19" s="36">
        <f t="shared" si="1"/>
        <v>60.17970066166955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1:61" ht="18.75" customHeight="1">
      <c r="A20" s="30" t="s">
        <v>12</v>
      </c>
      <c r="B20" s="28">
        <v>1</v>
      </c>
      <c r="C20" s="31">
        <f>ROUND($B20*100000/'численность населения'!$B14,1)</f>
        <v>5.7</v>
      </c>
      <c r="D20" s="28">
        <v>3</v>
      </c>
      <c r="E20" s="31">
        <f>ROUND($D20*100000/'численность населения'!$C14,1)</f>
        <v>16.8</v>
      </c>
      <c r="F20" s="36">
        <f t="shared" si="0"/>
        <v>194.73684210526318</v>
      </c>
      <c r="G20" s="28">
        <v>4</v>
      </c>
      <c r="H20" s="31">
        <f>($G20*100000)/'численность населения'!$B14</f>
        <v>22.725981478325096</v>
      </c>
      <c r="I20" s="28">
        <v>2</v>
      </c>
      <c r="J20" s="31">
        <f>($I20*100000)/'численность населения'!$C14</f>
        <v>11.226494527083918</v>
      </c>
      <c r="K20" s="36">
        <f t="shared" si="1"/>
        <v>-50.600617457198986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:61" ht="16.5" customHeight="1">
      <c r="A21" s="30" t="s">
        <v>13</v>
      </c>
      <c r="B21" s="28">
        <v>2</v>
      </c>
      <c r="C21" s="31">
        <f>ROUND($B21*100000/'численность населения'!$B15,1)</f>
        <v>5.5</v>
      </c>
      <c r="D21" s="28">
        <v>0</v>
      </c>
      <c r="E21" s="31">
        <f>ROUND($D21*100000/'численность населения'!$C15,1)</f>
        <v>0</v>
      </c>
      <c r="F21" s="36">
        <f t="shared" si="0"/>
        <v>-100</v>
      </c>
      <c r="G21" s="28">
        <v>3</v>
      </c>
      <c r="H21" s="31">
        <f>($G21*100000)/'численность населения'!$B15</f>
        <v>8.314855875831485</v>
      </c>
      <c r="I21" s="28">
        <v>3</v>
      </c>
      <c r="J21" s="31">
        <f>($I21*100000)/'численность населения'!$C15</f>
        <v>8.212428141253763</v>
      </c>
      <c r="K21" s="36">
        <f t="shared" si="1"/>
        <v>-1.2318642211880677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61" ht="20.25" customHeight="1">
      <c r="A22" s="30" t="s">
        <v>14</v>
      </c>
      <c r="B22" s="28">
        <v>2</v>
      </c>
      <c r="C22" s="31">
        <f>ROUND($B22*100000/'численность населения'!$B16,1)</f>
        <v>4.1</v>
      </c>
      <c r="D22" s="28">
        <v>1</v>
      </c>
      <c r="E22" s="31">
        <f>ROUND($D22*100000/'численность населения'!$C16,1)</f>
        <v>2.1</v>
      </c>
      <c r="F22" s="36">
        <f t="shared" si="0"/>
        <v>-48.78048780487804</v>
      </c>
      <c r="G22" s="28">
        <v>2</v>
      </c>
      <c r="H22" s="31">
        <f>($G22*100000)/'численность населения'!$B16</f>
        <v>4.1334270243458855</v>
      </c>
      <c r="I22" s="28">
        <v>5</v>
      </c>
      <c r="J22" s="31">
        <f>($I22*100000)/'численность населения'!$C16</f>
        <v>10.290606734173046</v>
      </c>
      <c r="K22" s="36">
        <f t="shared" si="1"/>
        <v>148.9606487198485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1:61" ht="17.25" customHeight="1">
      <c r="A23" s="30" t="s">
        <v>15</v>
      </c>
      <c r="B23" s="28">
        <v>1</v>
      </c>
      <c r="C23" s="31">
        <f>ROUND($B23*100000/'численность населения'!$B17,1)</f>
        <v>2.8</v>
      </c>
      <c r="D23" s="28">
        <v>0</v>
      </c>
      <c r="E23" s="31">
        <f>ROUND($D23*100000/'численность населения'!$C17,1)</f>
        <v>0</v>
      </c>
      <c r="F23" s="36">
        <f t="shared" si="0"/>
        <v>-100</v>
      </c>
      <c r="G23" s="28">
        <v>1</v>
      </c>
      <c r="H23" s="31">
        <f>($G23*100000)/'численность населения'!$B17</f>
        <v>2.7962641910407697</v>
      </c>
      <c r="I23" s="28">
        <v>2</v>
      </c>
      <c r="J23" s="31">
        <f>($I23*100000)/'численность населения'!$C17</f>
        <v>5.567153792623521</v>
      </c>
      <c r="K23" s="36">
        <f t="shared" si="1"/>
        <v>99.09255393180233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1:61" ht="18.75" customHeight="1">
      <c r="A24" s="30" t="s">
        <v>16</v>
      </c>
      <c r="B24" s="28">
        <v>4</v>
      </c>
      <c r="C24" s="31">
        <f>ROUND($B24*100000/'численность населения'!$B18,1)</f>
        <v>3.3</v>
      </c>
      <c r="D24" s="28">
        <v>1</v>
      </c>
      <c r="E24" s="31">
        <f>ROUND($D24*100000/'численность населения'!$C18,1)</f>
        <v>0.8</v>
      </c>
      <c r="F24" s="36">
        <f t="shared" si="0"/>
        <v>-75.75757575757576</v>
      </c>
      <c r="G24" s="28">
        <v>7</v>
      </c>
      <c r="H24" s="31">
        <f>($G24*100000)/'численность населения'!$B18</f>
        <v>5.756247584431817</v>
      </c>
      <c r="I24" s="28">
        <v>8</v>
      </c>
      <c r="J24" s="31">
        <f>($I24*100000)/'численность населения'!$C18</f>
        <v>6.5359477124183005</v>
      </c>
      <c r="K24" s="36">
        <f t="shared" si="1"/>
        <v>13.545284780578903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7.25" customHeight="1">
      <c r="A25" s="30" t="s">
        <v>17</v>
      </c>
      <c r="B25" s="28">
        <v>1</v>
      </c>
      <c r="C25" s="31">
        <f>ROUND($B25*100000/'численность населения'!$B19,1)</f>
        <v>3.1</v>
      </c>
      <c r="D25" s="28">
        <v>0</v>
      </c>
      <c r="E25" s="31">
        <f>ROUND($D25*100000/'численность населения'!$C19,1)</f>
        <v>0</v>
      </c>
      <c r="F25" s="36">
        <f t="shared" si="0"/>
        <v>-100</v>
      </c>
      <c r="G25" s="28">
        <v>7</v>
      </c>
      <c r="H25" s="31">
        <f>($G25*100000)/'численность населения'!$B19</f>
        <v>21.6430139442847</v>
      </c>
      <c r="I25" s="28">
        <v>3</v>
      </c>
      <c r="J25" s="31">
        <f>($I25*100000)/'численность населения'!$C19</f>
        <v>9.418265155558347</v>
      </c>
      <c r="K25" s="36">
        <f t="shared" si="1"/>
        <v>-56.48357858196806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8.75" customHeight="1">
      <c r="A26" s="30" t="s">
        <v>18</v>
      </c>
      <c r="B26" s="28">
        <v>1</v>
      </c>
      <c r="C26" s="31">
        <f>ROUND($B26*100000/'численность населения'!$B20,1)</f>
        <v>3.4</v>
      </c>
      <c r="D26" s="28">
        <v>2</v>
      </c>
      <c r="E26" s="31">
        <f>ROUND($D26*100000/'численность населения'!$C20,1)</f>
        <v>7.8</v>
      </c>
      <c r="F26" s="36">
        <f t="shared" si="0"/>
        <v>129.41176470588238</v>
      </c>
      <c r="G26" s="28">
        <v>2</v>
      </c>
      <c r="H26" s="31">
        <f>($G26*100000)/'численность населения'!$B20</f>
        <v>6.71366230278617</v>
      </c>
      <c r="I26" s="28">
        <v>5</v>
      </c>
      <c r="J26" s="31">
        <f>($I26*100000)/'численность населения'!$C20</f>
        <v>19.44088028305922</v>
      </c>
      <c r="K26" s="36">
        <f t="shared" si="1"/>
        <v>189.57191181616707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30.75" customHeight="1">
      <c r="A27" s="30" t="s">
        <v>19</v>
      </c>
      <c r="B27" s="28">
        <v>0</v>
      </c>
      <c r="C27" s="31">
        <f>ROUND($B27*100000/'численность населения'!$B21,1)</f>
        <v>0</v>
      </c>
      <c r="D27" s="28">
        <v>0</v>
      </c>
      <c r="E27" s="31">
        <f>ROUND($D27*100000/'численность населения'!$C21,1)</f>
        <v>0</v>
      </c>
      <c r="F27" s="36" t="e">
        <f t="shared" si="0"/>
        <v>#DIV/0!</v>
      </c>
      <c r="G27" s="28">
        <v>1</v>
      </c>
      <c r="H27" s="31">
        <f>($G27*100000)/'численность населения'!$B21</f>
        <v>5.027146591594611</v>
      </c>
      <c r="I27" s="28">
        <v>0</v>
      </c>
      <c r="J27" s="31">
        <f>($I27*100000)/'численность населения'!$C21</f>
        <v>0</v>
      </c>
      <c r="K27" s="36">
        <f t="shared" si="1"/>
        <v>-100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7.25" customHeight="1">
      <c r="A28" s="30" t="s">
        <v>20</v>
      </c>
      <c r="B28" s="28">
        <v>0</v>
      </c>
      <c r="C28" s="31">
        <f>ROUND($B28*100000/'численность населения'!$B22,1)</f>
        <v>0</v>
      </c>
      <c r="D28" s="28">
        <v>0</v>
      </c>
      <c r="E28" s="31">
        <f>ROUND($D28*100000/'численность населения'!$C22,1)</f>
        <v>0</v>
      </c>
      <c r="F28" s="36" t="e">
        <f t="shared" si="0"/>
        <v>#DIV/0!</v>
      </c>
      <c r="G28" s="28">
        <v>3</v>
      </c>
      <c r="H28" s="31">
        <f>($G28*100000)/'численность населения'!$B22</f>
        <v>12.4631299073574</v>
      </c>
      <c r="I28" s="28">
        <v>1</v>
      </c>
      <c r="J28" s="31">
        <f>($I28*100000)/'численность населения'!$C22</f>
        <v>4.24520292069961</v>
      </c>
      <c r="K28" s="36">
        <f t="shared" si="1"/>
        <v>-65.93790683194656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21" customHeight="1">
      <c r="A29" s="30" t="s">
        <v>21</v>
      </c>
      <c r="B29" s="28">
        <v>0</v>
      </c>
      <c r="C29" s="31">
        <f>ROUND($B29*100000/'численность населения'!$B23,1)</f>
        <v>0</v>
      </c>
      <c r="D29" s="28">
        <v>0</v>
      </c>
      <c r="E29" s="31">
        <f>ROUND($D29*100000/'численность населения'!$C23,1)</f>
        <v>0</v>
      </c>
      <c r="F29" s="36" t="e">
        <f t="shared" si="0"/>
        <v>#DIV/0!</v>
      </c>
      <c r="G29" s="28">
        <v>4</v>
      </c>
      <c r="H29" s="31">
        <f>($G29*100000)/'численность населения'!$B23</f>
        <v>13.432284495785622</v>
      </c>
      <c r="I29" s="28">
        <v>3</v>
      </c>
      <c r="J29" s="31">
        <f>($I29*100000)/'численность населения'!$C23</f>
        <v>10.115314586283633</v>
      </c>
      <c r="K29" s="36">
        <f t="shared" si="1"/>
        <v>-24.69401173376493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7.25" customHeight="1">
      <c r="A30" s="30" t="s">
        <v>22</v>
      </c>
      <c r="B30" s="28">
        <v>2</v>
      </c>
      <c r="C30" s="31">
        <f>ROUND($B30*100000/'численность населения'!$B24,1)</f>
        <v>4.5</v>
      </c>
      <c r="D30" s="28">
        <v>3</v>
      </c>
      <c r="E30" s="31">
        <f>ROUND($D30*100000/'численность населения'!$C24,1)</f>
        <v>6.7</v>
      </c>
      <c r="F30" s="36">
        <f t="shared" si="0"/>
        <v>48.88888888888889</v>
      </c>
      <c r="G30" s="28">
        <v>3</v>
      </c>
      <c r="H30" s="31">
        <f>($G30*100000)/'численность населения'!$B24</f>
        <v>6.756604580977906</v>
      </c>
      <c r="I30" s="28">
        <v>4</v>
      </c>
      <c r="J30" s="31">
        <f>($I30*100000)/'численность населения'!$C24</f>
        <v>8.916629514043692</v>
      </c>
      <c r="K30" s="36">
        <f t="shared" si="1"/>
        <v>31.969089017684645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21" customHeight="1">
      <c r="A31" s="15" t="s">
        <v>23</v>
      </c>
      <c r="B31" s="37">
        <f>SUM($B9:$B30)</f>
        <v>100</v>
      </c>
      <c r="C31" s="25">
        <f>ROUND(B31*100000/'численность населения'!B25,1)</f>
        <v>6.2</v>
      </c>
      <c r="D31" s="13">
        <f>SUM($D9:$D30)</f>
        <v>88</v>
      </c>
      <c r="E31" s="14">
        <f>ROUND($D31*100000/'численность населения'!$C25,1)</f>
        <v>5.4</v>
      </c>
      <c r="F31" s="36">
        <f t="shared" si="0"/>
        <v>-12.90322580645161</v>
      </c>
      <c r="G31" s="37">
        <f>SUM($G9:$G30)</f>
        <v>208</v>
      </c>
      <c r="H31" s="14">
        <f>($G31*100000)/'численность населения'!$B25</f>
        <v>12.962231298553839</v>
      </c>
      <c r="I31" s="13">
        <f>SUM($I9:$I30)</f>
        <v>200</v>
      </c>
      <c r="J31" s="14">
        <f>($I31*100000)/'численность населения'!$C25</f>
        <v>12.350138784684592</v>
      </c>
      <c r="K31" s="36">
        <f t="shared" si="1"/>
        <v>-4.7221230648579455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6" customHeight="1">
      <c r="A32" s="27"/>
      <c r="B32" s="27"/>
      <c r="C32" s="27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hidden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5.75" customHeight="1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5" customHeight="1">
      <c r="A35" s="26"/>
      <c r="B35" s="26"/>
      <c r="C35" s="26"/>
      <c r="D35" s="26"/>
      <c r="E35" s="26"/>
      <c r="F35" s="26"/>
      <c r="G35" s="26"/>
      <c r="H35" s="26"/>
      <c r="I35" s="45" t="s">
        <v>29</v>
      </c>
      <c r="J35" s="45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0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4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2:41" s="2" customFormat="1" ht="12.75"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2:41" s="2" customFormat="1" ht="12.75"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2:41" s="2" customFormat="1" ht="12.75"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2:41" s="2" customFormat="1" ht="12.75"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2:41" s="2" customFormat="1" ht="12.75"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2:41" s="2" customFormat="1" ht="12.75"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2:41" s="2" customFormat="1" ht="12.75"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2:41" s="2" customFormat="1" ht="12.75"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2:41" s="2" customFormat="1" ht="12.75"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2:41" s="2" customFormat="1" ht="12.75"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2:41" s="2" customFormat="1" ht="12.75"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2:41" s="2" customFormat="1" ht="12.75"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2:41" s="2" customFormat="1" ht="12.75"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2:41" s="2" customFormat="1" ht="12.75"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2:41" s="2" customFormat="1" ht="12.75"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2:41" s="2" customFormat="1" ht="12.75"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2:41" s="2" customFormat="1" ht="12.75"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2:41" s="2" customFormat="1" ht="12.75"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2:41" s="2" customFormat="1" ht="12.75"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2:41" s="2" customFormat="1" ht="12.75"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2:41" s="2" customFormat="1" ht="12.75"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2:41" s="2" customFormat="1" ht="12.75"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2:41" s="2" customFormat="1" ht="12.75"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2:41" s="2" customFormat="1" ht="12.75"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2:41" s="2" customFormat="1" ht="12.75"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2:41" s="2" customFormat="1" ht="12.75"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2:41" s="2" customFormat="1" ht="12.75"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2:41" s="2" customFormat="1" ht="12.75"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2:41" s="2" customFormat="1" ht="12.75"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2:41" s="2" customFormat="1" ht="12.75"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2:41" s="2" customFormat="1" ht="12.75"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2:41" s="2" customFormat="1" ht="12.75"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2:41" s="2" customFormat="1" ht="12.75"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2:41" s="2" customFormat="1" ht="12.75"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2:41" s="2" customFormat="1" ht="12.75"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2:41" s="2" customFormat="1" ht="12.75"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2:41" s="2" customFormat="1" ht="12.75"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2:41" s="2" customFormat="1" ht="12.75"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2:41" s="2" customFormat="1" ht="12.75"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2:41" s="2" customFormat="1" ht="12.75"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2:41" s="2" customFormat="1" ht="12.75"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2:41" s="2" customFormat="1" ht="12.75"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2:41" s="2" customFormat="1" ht="12.75"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2:41" s="2" customFormat="1" ht="12.75"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2:41" s="2" customFormat="1" ht="12.75"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2:41" s="2" customFormat="1" ht="12.75"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2:41" s="2" customFormat="1" ht="12.75"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2:41" s="2" customFormat="1" ht="12.75"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2:41" s="2" customFormat="1" ht="12.75"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2:41" s="2" customFormat="1" ht="12.75"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2:41" s="2" customFormat="1" ht="12.75"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2:41" s="2" customFormat="1" ht="12.75"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2:41" s="2" customFormat="1" ht="12.75"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2:41" s="2" customFormat="1" ht="12.75"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2:41" s="2" customFormat="1" ht="12.75"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2:41" s="2" customFormat="1" ht="12.75"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2:41" s="2" customFormat="1" ht="12.75"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2:41" s="2" customFormat="1" ht="12.75"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2:41" s="2" customFormat="1" ht="12.75"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2:41" s="2" customFormat="1" ht="12.75"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2:41" s="2" customFormat="1" ht="12.75"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2:41" s="2" customFormat="1" ht="12.75"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2:41" s="2" customFormat="1" ht="12.75"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2:41" s="2" customFormat="1" ht="12.75"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2:41" s="2" customFormat="1" ht="12.75"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2:41" s="2" customFormat="1" ht="12.75"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2:41" s="2" customFormat="1" ht="12.75"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2:41" s="2" customFormat="1" ht="12.75"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2:41" s="2" customFormat="1" ht="12.75"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2:41" s="2" customFormat="1" ht="12.75"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2:41" s="2" customFormat="1" ht="12.75"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2:41" s="2" customFormat="1" ht="12.75"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2:41" s="2" customFormat="1" ht="12.75"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2:41" s="2" customFormat="1" ht="12.75"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2:41" s="2" customFormat="1" ht="12.75"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2:41" s="2" customFormat="1" ht="12.75"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2:41" s="2" customFormat="1" ht="12.75"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2:41" s="2" customFormat="1" ht="12.75"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2:41" s="2" customFormat="1" ht="12.75"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2:41" s="2" customFormat="1" ht="12.75"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2:41" s="2" customFormat="1" ht="12.75"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2:41" s="2" customFormat="1" ht="12.75"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2:41" s="2" customFormat="1" ht="12.75"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2:41" s="2" customFormat="1" ht="12.75"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2:41" s="2" customFormat="1" ht="12.75"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2:41" s="2" customFormat="1" ht="12.75"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2:41" s="2" customFormat="1" ht="12.75"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2:41" s="2" customFormat="1" ht="12.75"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2:41" s="2" customFormat="1" ht="12.75"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2:41" s="2" customFormat="1" ht="12.75"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2:41" s="2" customFormat="1" ht="12.75"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2:41" s="2" customFormat="1" ht="12.75"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2:41" s="2" customFormat="1" ht="12.75"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2:41" s="2" customFormat="1" ht="12.75"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2:41" s="2" customFormat="1" ht="12.75"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2:41" s="2" customFormat="1" ht="12.75"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2:41" s="2" customFormat="1" ht="12.75"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2:41" s="2" customFormat="1" ht="12.75"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2:41" s="2" customFormat="1" ht="12.75"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2:41" s="2" customFormat="1" ht="12.75"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2:41" s="2" customFormat="1" ht="12.75"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2:41" s="2" customFormat="1" ht="12.75"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2:41" s="2" customFormat="1" ht="12.75"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2:41" s="2" customFormat="1" ht="12.75"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2:41" s="2" customFormat="1" ht="12.75"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2:41" s="2" customFormat="1" ht="12.75"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2:41" s="2" customFormat="1" ht="12.75"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2:41" s="2" customFormat="1" ht="12.75"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2:41" s="2" customFormat="1" ht="12.75"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2:41" s="2" customFormat="1" ht="12.75"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2:41" s="2" customFormat="1" ht="12.75"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2:41" s="2" customFormat="1" ht="12.75"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2:41" s="2" customFormat="1" ht="12.75"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2:41" s="2" customFormat="1" ht="12.75"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2:41" s="2" customFormat="1" ht="12.75"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2:41" s="2" customFormat="1" ht="12.75"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2:41" s="2" customFormat="1" ht="12.75"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2:41" s="2" customFormat="1" ht="12.75"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2:41" s="2" customFormat="1" ht="12.75"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2:41" s="2" customFormat="1" ht="12.75"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2:41" s="2" customFormat="1" ht="12.75"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2:41" s="2" customFormat="1" ht="12.75"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2:41" s="2" customFormat="1" ht="12.75"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2:41" s="2" customFormat="1" ht="12.75"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2:41" s="2" customFormat="1" ht="12.75"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2:41" s="2" customFormat="1" ht="12.75"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2:41" s="2" customFormat="1" ht="12.75"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2:41" s="2" customFormat="1" ht="12.75"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2:41" s="2" customFormat="1" ht="12.75"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2:41" s="2" customFormat="1" ht="12.75"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2:41" s="2" customFormat="1" ht="12.75"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2:41" s="2" customFormat="1" ht="12.75"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2:41" s="2" customFormat="1" ht="12.75"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2:41" s="2" customFormat="1" ht="12.75"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2:41" s="2" customFormat="1" ht="12.75"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2:41" s="2" customFormat="1" ht="12.75"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2:41" s="2" customFormat="1" ht="12.75"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2:41" s="2" customFormat="1" ht="12.75"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2:41" s="2" customFormat="1" ht="12.75"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2:41" s="2" customFormat="1" ht="12.75"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2:41" s="2" customFormat="1" ht="12.75"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2:41" s="2" customFormat="1" ht="12.75"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2:41" s="2" customFormat="1" ht="12.75"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2:41" s="2" customFormat="1" ht="12.75"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2:41" s="2" customFormat="1" ht="12.75"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2:41" s="2" customFormat="1" ht="12.75"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2:41" s="2" customFormat="1" ht="12.75"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2:41" s="2" customFormat="1" ht="12.75"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2:41" s="2" customFormat="1" ht="12.75"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2:41" s="2" customFormat="1" ht="12.75"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2:41" s="2" customFormat="1" ht="12.75"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2:41" s="2" customFormat="1" ht="12.75"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2:41" s="2" customFormat="1" ht="12.75"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2:41" s="2" customFormat="1" ht="12.75"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2:41" s="2" customFormat="1" ht="12.75"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2:41" s="2" customFormat="1" ht="12.75"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2:41" s="2" customFormat="1" ht="12.75"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2:41" s="2" customFormat="1" ht="12.75"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2:41" s="2" customFormat="1" ht="12.75"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2:41" s="2" customFormat="1" ht="12.75"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2:41" s="2" customFormat="1" ht="12.75"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2:41" s="2" customFormat="1" ht="12.75"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2:41" s="2" customFormat="1" ht="12.75"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2:41" s="2" customFormat="1" ht="12.75"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2:41" s="2" customFormat="1" ht="12.75"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2:41" s="2" customFormat="1" ht="12.75"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2:41" s="2" customFormat="1" ht="12.75"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2:41" s="2" customFormat="1" ht="12.75"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2:41" s="2" customFormat="1" ht="12.75"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2:41" s="2" customFormat="1" ht="12.75"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2:41" s="2" customFormat="1" ht="12.75"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2:41" s="2" customFormat="1" ht="12.75"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2:41" s="2" customFormat="1" ht="12.75"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2:41" s="2" customFormat="1" ht="12.75"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  <row r="293" spans="12:41" s="2" customFormat="1" ht="12.75"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</row>
    <row r="294" spans="12:41" s="2" customFormat="1" ht="12.75"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</row>
    <row r="295" spans="12:41" s="2" customFormat="1" ht="12.75"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</row>
    <row r="296" spans="12:41" s="2" customFormat="1" ht="12.75"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</row>
    <row r="297" spans="12:41" s="2" customFormat="1" ht="12.75"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</row>
    <row r="298" spans="12:41" s="2" customFormat="1" ht="12.75"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</row>
    <row r="299" spans="12:41" s="2" customFormat="1" ht="12.75"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</row>
    <row r="300" spans="12:41" s="2" customFormat="1" ht="12.75"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</row>
    <row r="301" spans="12:41" s="2" customFormat="1" ht="12.75"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</row>
    <row r="302" spans="12:41" s="2" customFormat="1" ht="12.75"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</row>
    <row r="303" spans="12:41" s="2" customFormat="1" ht="12.75"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</row>
    <row r="304" spans="12:41" s="2" customFormat="1" ht="12.75"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</row>
    <row r="305" spans="12:41" s="2" customFormat="1" ht="12.75"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</row>
    <row r="306" spans="12:41" s="2" customFormat="1" ht="12.75"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</row>
    <row r="307" spans="12:41" s="2" customFormat="1" ht="12.75"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</row>
    <row r="308" spans="12:41" s="2" customFormat="1" ht="12.75"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</row>
    <row r="309" spans="12:41" s="2" customFormat="1" ht="12.75"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</row>
    <row r="310" spans="12:41" s="2" customFormat="1" ht="12.75"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</row>
    <row r="311" spans="12:41" s="2" customFormat="1" ht="12.75"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</row>
    <row r="312" spans="12:41" s="2" customFormat="1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</row>
    <row r="313" spans="12:41" s="2" customFormat="1" ht="12.75"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</row>
    <row r="314" spans="12:41" s="2" customFormat="1" ht="12.75"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</row>
    <row r="315" spans="12:41" s="2" customFormat="1" ht="12.75"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</row>
    <row r="316" spans="12:41" s="2" customFormat="1" ht="12.75"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</row>
    <row r="317" spans="12:41" s="2" customFormat="1" ht="12.75"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</row>
    <row r="318" spans="12:41" s="2" customFormat="1" ht="12.75"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</row>
    <row r="319" spans="12:41" s="2" customFormat="1" ht="12.75"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</row>
    <row r="320" spans="12:41" s="2" customFormat="1" ht="12.75"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</row>
    <row r="321" spans="12:41" s="2" customFormat="1" ht="12.75"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</row>
    <row r="322" spans="12:41" s="2" customFormat="1" ht="12.75"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</row>
    <row r="323" spans="12:41" s="2" customFormat="1" ht="12.75"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</row>
    <row r="324" spans="12:41" s="2" customFormat="1" ht="12.75"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</row>
    <row r="325" spans="12:41" s="2" customFormat="1" ht="12.75"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</row>
    <row r="326" spans="12:41" s="2" customFormat="1" ht="12.75"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</row>
    <row r="327" spans="12:41" s="2" customFormat="1" ht="12.75"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</row>
    <row r="328" spans="12:41" s="2" customFormat="1" ht="12.75"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</row>
    <row r="329" spans="12:41" s="2" customFormat="1" ht="12.75"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</row>
    <row r="330" spans="12:41" s="2" customFormat="1" ht="12.75"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</row>
    <row r="331" spans="12:41" s="2" customFormat="1" ht="12.75"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</row>
    <row r="332" spans="12:41" s="2" customFormat="1" ht="12.75"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</row>
    <row r="333" spans="12:41" s="2" customFormat="1" ht="12.75"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</row>
    <row r="334" spans="12:41" s="2" customFormat="1" ht="12.75"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</row>
    <row r="335" spans="12:41" s="2" customFormat="1" ht="12.75"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</row>
    <row r="336" spans="12:41" s="2" customFormat="1" ht="12.75"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</row>
    <row r="337" spans="12:41" s="2" customFormat="1" ht="12.75"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</row>
    <row r="338" spans="12:41" s="2" customFormat="1" ht="12.75"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</row>
    <row r="339" spans="12:41" s="2" customFormat="1" ht="12.75"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</row>
    <row r="340" spans="12:41" s="2" customFormat="1" ht="12.75"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</row>
    <row r="341" spans="12:41" s="2" customFormat="1" ht="12.75"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</row>
    <row r="342" spans="12:41" s="2" customFormat="1" ht="12.75"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</row>
    <row r="343" spans="12:41" s="2" customFormat="1" ht="12.75"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</row>
    <row r="344" spans="12:41" s="2" customFormat="1" ht="12.75"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</row>
    <row r="345" spans="12:41" s="2" customFormat="1" ht="12.75"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</row>
    <row r="346" spans="12:41" s="2" customFormat="1" ht="12.75"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</row>
    <row r="347" spans="12:41" s="2" customFormat="1" ht="12.75"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</row>
    <row r="348" spans="12:41" s="2" customFormat="1" ht="12.75"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</row>
    <row r="349" spans="12:41" s="2" customFormat="1" ht="12.75"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</row>
    <row r="350" spans="12:41" s="2" customFormat="1" ht="12.75"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</row>
    <row r="351" spans="12:41" s="2" customFormat="1" ht="12.75"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</row>
    <row r="352" spans="12:41" s="2" customFormat="1" ht="12.75"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</row>
    <row r="353" spans="12:41" s="2" customFormat="1" ht="12.75"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</row>
    <row r="354" spans="12:41" s="2" customFormat="1" ht="12.75"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</row>
    <row r="355" spans="12:41" s="2" customFormat="1" ht="12.75"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</row>
    <row r="356" spans="12:41" s="2" customFormat="1" ht="12.75"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</row>
    <row r="357" spans="12:41" s="2" customFormat="1" ht="12.75"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</row>
    <row r="358" spans="12:41" s="2" customFormat="1" ht="12.75"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</row>
    <row r="359" spans="12:41" s="2" customFormat="1" ht="12.75"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</row>
    <row r="360" spans="12:41" s="2" customFormat="1" ht="12.75"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</row>
    <row r="361" spans="12:41" s="2" customFormat="1" ht="12.75"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</row>
    <row r="362" spans="12:41" s="2" customFormat="1" ht="12.75"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</row>
    <row r="363" spans="12:41" s="2" customFormat="1" ht="12.75"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</row>
    <row r="364" spans="12:41" s="2" customFormat="1" ht="12.75"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</row>
    <row r="365" spans="12:41" s="2" customFormat="1" ht="12.75"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</row>
    <row r="366" spans="12:41" s="2" customFormat="1" ht="12.75"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</row>
    <row r="367" spans="12:41" s="2" customFormat="1" ht="12.75"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</row>
    <row r="368" spans="12:41" s="2" customFormat="1" ht="12.75"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</row>
    <row r="369" spans="12:41" s="2" customFormat="1" ht="12.75"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</row>
    <row r="370" spans="12:41" s="2" customFormat="1" ht="12.75"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</row>
    <row r="371" spans="12:41" s="2" customFormat="1" ht="12.75"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</row>
    <row r="372" spans="12:41" s="2" customFormat="1" ht="12.75"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</row>
    <row r="373" spans="12:41" s="2" customFormat="1" ht="12.75"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</row>
    <row r="374" spans="12:41" s="2" customFormat="1" ht="12.75"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</row>
    <row r="375" spans="12:41" s="2" customFormat="1" ht="12.75"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</row>
    <row r="376" spans="12:41" s="2" customFormat="1" ht="12.75"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</row>
    <row r="377" spans="12:41" s="2" customFormat="1" ht="12.75"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</row>
    <row r="378" spans="12:41" s="2" customFormat="1" ht="12.75"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</row>
    <row r="379" spans="12:41" s="2" customFormat="1" ht="12.75"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</row>
    <row r="380" spans="12:41" s="2" customFormat="1" ht="12.75"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</row>
    <row r="381" spans="12:41" s="2" customFormat="1" ht="12.75"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</row>
    <row r="382" spans="12:41" s="2" customFormat="1" ht="12.75"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</row>
    <row r="383" spans="12:41" s="2" customFormat="1" ht="12.75"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</row>
    <row r="384" spans="12:41" s="2" customFormat="1" ht="12.75"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</row>
    <row r="385" spans="12:41" s="2" customFormat="1" ht="12.75"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</row>
    <row r="386" spans="12:41" s="2" customFormat="1" ht="12.75"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</row>
    <row r="387" spans="12:41" s="2" customFormat="1" ht="12.75"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</row>
    <row r="388" spans="12:41" s="2" customFormat="1" ht="12.75"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</row>
    <row r="389" spans="12:41" s="2" customFormat="1" ht="12.75"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</row>
    <row r="390" spans="12:41" s="2" customFormat="1" ht="12.75"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</row>
    <row r="391" spans="12:41" s="2" customFormat="1" ht="12.75"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</row>
    <row r="392" spans="12:41" s="2" customFormat="1" ht="12.75"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</row>
    <row r="393" spans="12:41" s="2" customFormat="1" ht="12.75"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</row>
    <row r="394" spans="12:41" s="2" customFormat="1" ht="12.75"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</row>
    <row r="395" spans="12:41" s="2" customFormat="1" ht="12.75"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</row>
    <row r="396" spans="12:41" s="2" customFormat="1" ht="12.75"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</row>
    <row r="397" spans="12:41" s="2" customFormat="1" ht="12.75"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</row>
    <row r="398" spans="12:41" s="2" customFormat="1" ht="12.75"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</row>
    <row r="399" spans="12:41" s="2" customFormat="1" ht="12.75"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</row>
    <row r="400" spans="12:41" s="2" customFormat="1" ht="12.75"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</row>
    <row r="401" spans="12:41" s="2" customFormat="1" ht="12.75"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</row>
    <row r="402" spans="12:41" s="2" customFormat="1" ht="12.75"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</row>
    <row r="403" spans="12:41" s="2" customFormat="1" ht="12.75"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</row>
    <row r="404" spans="12:41" s="2" customFormat="1" ht="12.75"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</row>
    <row r="405" spans="12:41" s="2" customFormat="1" ht="12.75"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</row>
    <row r="406" spans="12:41" s="2" customFormat="1" ht="12.75"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</row>
    <row r="407" spans="12:41" s="2" customFormat="1" ht="12.75"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</row>
    <row r="408" spans="12:41" s="2" customFormat="1" ht="12.75"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</row>
    <row r="409" spans="12:41" s="2" customFormat="1" ht="12.75"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</row>
    <row r="410" spans="12:41" s="2" customFormat="1" ht="12.75"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</row>
    <row r="411" spans="12:41" s="2" customFormat="1" ht="12.75"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</row>
    <row r="412" spans="12:41" s="2" customFormat="1" ht="12.75"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</row>
    <row r="413" spans="12:41" s="2" customFormat="1" ht="12.75"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</row>
    <row r="414" spans="12:41" s="2" customFormat="1" ht="12.75"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</row>
    <row r="415" spans="12:41" s="2" customFormat="1" ht="12.75"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</row>
    <row r="416" spans="12:41" s="2" customFormat="1" ht="12.75"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</row>
    <row r="417" spans="12:41" s="2" customFormat="1" ht="12.75"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</row>
    <row r="418" spans="12:41" s="2" customFormat="1" ht="12.75"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</row>
    <row r="419" spans="12:41" s="2" customFormat="1" ht="12.75"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</row>
    <row r="420" spans="12:41" s="2" customFormat="1" ht="12.75"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</row>
    <row r="421" spans="12:41" s="2" customFormat="1" ht="12.75"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</row>
    <row r="422" spans="12:41" s="2" customFormat="1" ht="12.75"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</row>
    <row r="423" spans="12:41" s="2" customFormat="1" ht="12.75"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</row>
    <row r="424" spans="12:41" s="2" customFormat="1" ht="12.75"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</row>
    <row r="425" spans="12:41" s="2" customFormat="1" ht="12.75"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</row>
    <row r="426" spans="12:41" s="2" customFormat="1" ht="12.75"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</row>
    <row r="427" spans="12:41" s="2" customFormat="1" ht="12.75"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</row>
    <row r="428" spans="12:41" s="2" customFormat="1" ht="12.75"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</row>
    <row r="429" spans="12:41" s="2" customFormat="1" ht="12.75"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</row>
    <row r="430" spans="12:41" s="2" customFormat="1" ht="12.75"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</row>
    <row r="431" spans="12:41" s="2" customFormat="1" ht="12.75"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</row>
    <row r="432" spans="12:41" s="2" customFormat="1" ht="12.75"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</row>
    <row r="433" spans="12:41" s="2" customFormat="1" ht="12.75"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</row>
    <row r="434" spans="12:41" s="2" customFormat="1" ht="12.75"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</row>
    <row r="435" spans="12:41" s="2" customFormat="1" ht="12.75"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</row>
    <row r="436" spans="12:41" s="2" customFormat="1" ht="12.75"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</row>
    <row r="437" spans="12:41" s="2" customFormat="1" ht="12.75"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</row>
    <row r="438" spans="12:41" s="2" customFormat="1" ht="12.75"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</row>
    <row r="439" spans="12:41" s="2" customFormat="1" ht="12.75"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</row>
    <row r="440" spans="12:41" s="2" customFormat="1" ht="12.75"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</row>
    <row r="441" spans="12:41" s="2" customFormat="1" ht="12.75"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</row>
    <row r="442" spans="12:41" s="2" customFormat="1" ht="12.75"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</row>
    <row r="443" spans="12:41" s="2" customFormat="1" ht="12.75"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</row>
    <row r="444" spans="12:41" s="2" customFormat="1" ht="12.75"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</row>
    <row r="445" spans="12:41" s="2" customFormat="1" ht="12.75"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</row>
    <row r="446" spans="12:41" s="2" customFormat="1" ht="12.75"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</row>
    <row r="447" spans="12:41" s="2" customFormat="1" ht="12.75"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</row>
    <row r="448" spans="12:41" s="2" customFormat="1" ht="12.75"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</row>
    <row r="449" spans="12:41" s="2" customFormat="1" ht="12.75"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</row>
    <row r="450" spans="12:41" s="2" customFormat="1" ht="12.75"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</row>
    <row r="451" spans="12:41" s="2" customFormat="1" ht="12.75"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</row>
    <row r="452" spans="12:41" s="2" customFormat="1" ht="12.75"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</row>
    <row r="453" spans="12:41" s="2" customFormat="1" ht="12.75"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</row>
    <row r="454" spans="12:41" s="2" customFormat="1" ht="12.75"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</row>
    <row r="455" spans="12:41" s="2" customFormat="1" ht="12.75"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</row>
    <row r="456" spans="12:41" s="2" customFormat="1" ht="12.75"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</row>
    <row r="457" spans="12:41" s="2" customFormat="1" ht="12.75"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</row>
    <row r="458" spans="12:41" s="2" customFormat="1" ht="12.75"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</row>
    <row r="459" spans="12:41" s="2" customFormat="1" ht="12.75"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</row>
    <row r="460" spans="12:41" s="2" customFormat="1" ht="12.75"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</row>
    <row r="461" spans="12:41" s="2" customFormat="1" ht="12.75"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</row>
    <row r="462" spans="12:41" s="2" customFormat="1" ht="12.75"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</row>
    <row r="463" spans="12:41" s="2" customFormat="1" ht="12.75"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</row>
    <row r="464" spans="12:41" s="2" customFormat="1" ht="12.75"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</row>
    <row r="465" spans="12:41" s="2" customFormat="1" ht="12.75"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</row>
    <row r="466" spans="12:41" s="2" customFormat="1" ht="12.75"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</row>
    <row r="467" spans="12:41" s="2" customFormat="1" ht="12.75"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</row>
    <row r="468" spans="12:41" s="2" customFormat="1" ht="12.75"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</row>
    <row r="469" spans="12:41" s="2" customFormat="1" ht="12.75"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</row>
    <row r="470" spans="12:41" s="2" customFormat="1" ht="12.75"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</row>
    <row r="471" spans="12:41" s="2" customFormat="1" ht="12.75"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</row>
    <row r="472" spans="12:41" s="2" customFormat="1" ht="12.75"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</row>
    <row r="473" spans="12:41" s="2" customFormat="1" ht="12.75"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</row>
    <row r="474" spans="12:41" s="2" customFormat="1" ht="12.75"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</row>
    <row r="475" spans="12:41" s="2" customFormat="1" ht="12.75"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</row>
    <row r="476" spans="12:41" s="2" customFormat="1" ht="12.75"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</row>
    <row r="477" spans="12:41" s="2" customFormat="1" ht="12.75"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</row>
    <row r="478" spans="12:41" s="2" customFormat="1" ht="12.75"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</row>
    <row r="479" spans="12:41" s="2" customFormat="1" ht="12.75"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</row>
    <row r="480" spans="12:41" s="2" customFormat="1" ht="12.75"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</row>
    <row r="481" spans="12:41" s="2" customFormat="1" ht="12.75"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</row>
    <row r="482" spans="12:41" s="2" customFormat="1" ht="12.75"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</row>
    <row r="483" spans="12:41" s="2" customFormat="1" ht="12.75"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</row>
    <row r="484" spans="12:41" s="2" customFormat="1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</row>
    <row r="485" spans="12:41" s="2" customFormat="1" ht="12.75"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</row>
    <row r="486" spans="12:41" s="2" customFormat="1" ht="12.75"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</row>
    <row r="487" spans="12:41" s="2" customFormat="1" ht="12.75"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</row>
    <row r="488" spans="12:41" s="2" customFormat="1" ht="12.75"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</row>
    <row r="489" spans="12:41" s="2" customFormat="1" ht="12.75"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</row>
    <row r="490" spans="12:41" s="2" customFormat="1" ht="12.75"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</row>
    <row r="491" spans="12:41" s="2" customFormat="1" ht="12.75"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</row>
    <row r="492" spans="12:41" s="2" customFormat="1" ht="12.75"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</row>
    <row r="493" spans="12:41" s="2" customFormat="1" ht="12.75"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</row>
    <row r="494" spans="12:41" s="2" customFormat="1" ht="12.75"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</row>
    <row r="495" spans="12:41" s="2" customFormat="1" ht="12.75"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</row>
    <row r="496" spans="12:41" s="2" customFormat="1" ht="12.75"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</row>
    <row r="497" spans="12:41" s="2" customFormat="1" ht="12.75"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</row>
    <row r="498" spans="12:41" s="2" customFormat="1" ht="12.75"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</row>
    <row r="499" spans="12:41" s="2" customFormat="1" ht="12.75"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</row>
    <row r="500" spans="12:41" s="2" customFormat="1" ht="12.75"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</row>
    <row r="501" spans="12:41" s="2" customFormat="1" ht="12.75"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</row>
    <row r="502" spans="12:41" s="2" customFormat="1" ht="12.75"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</row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</sheetData>
  <sheetProtection/>
  <mergeCells count="11">
    <mergeCell ref="B7:C7"/>
    <mergeCell ref="G6:J6"/>
    <mergeCell ref="G7:H7"/>
    <mergeCell ref="A5:K5"/>
    <mergeCell ref="A4:J4"/>
    <mergeCell ref="I35:J35"/>
    <mergeCell ref="A3:J3"/>
    <mergeCell ref="I7:J7"/>
    <mergeCell ref="B6:E6"/>
    <mergeCell ref="D7:E7"/>
    <mergeCell ref="A6:A8"/>
  </mergeCells>
  <printOptions/>
  <pageMargins left="0.4724409448818898" right="0.35433070866141736" top="0.5511811023622047" bottom="0.6692913385826772" header="0.2755905511811024" footer="0.3937007874015748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D30" sqref="D30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2" customWidth="1"/>
    <col min="5" max="5" width="13.125" style="0" bestFit="1" customWidth="1"/>
  </cols>
  <sheetData>
    <row r="1" spans="2:3" ht="23.25" customHeight="1" thickBot="1">
      <c r="B1" s="3">
        <v>2014</v>
      </c>
      <c r="C1" s="24">
        <v>2015</v>
      </c>
    </row>
    <row r="2" spans="1:3" ht="21.75" customHeight="1" thickBot="1">
      <c r="A2" s="6" t="s">
        <v>25</v>
      </c>
      <c r="B2" s="16" t="s">
        <v>24</v>
      </c>
      <c r="C2" s="23" t="s">
        <v>24</v>
      </c>
    </row>
    <row r="3" spans="1:16" ht="20.25" customHeight="1" thickBot="1">
      <c r="A3" s="7" t="s">
        <v>1</v>
      </c>
      <c r="B3" s="19">
        <v>94423</v>
      </c>
      <c r="C3" s="19">
        <v>96145</v>
      </c>
      <c r="D3" s="4"/>
      <c r="E3" s="28"/>
      <c r="F3" s="4"/>
      <c r="G3" s="4"/>
      <c r="H3" s="4"/>
      <c r="I3" s="4"/>
      <c r="J3" s="4"/>
      <c r="K3" s="4"/>
      <c r="L3" s="5"/>
      <c r="M3" s="5"/>
      <c r="N3" s="5"/>
      <c r="O3" s="5"/>
      <c r="P3" s="5"/>
    </row>
    <row r="4" spans="1:16" ht="18.75" customHeight="1" thickBot="1">
      <c r="A4" s="8" t="s">
        <v>2</v>
      </c>
      <c r="B4" s="20">
        <v>40127</v>
      </c>
      <c r="C4" s="20">
        <v>40419</v>
      </c>
      <c r="D4" s="4"/>
      <c r="E4" s="28"/>
      <c r="F4" s="4"/>
      <c r="G4" s="4"/>
      <c r="H4" s="4"/>
      <c r="I4" s="4"/>
      <c r="J4" s="4"/>
      <c r="K4" s="4"/>
      <c r="L4" s="5"/>
      <c r="M4" s="5"/>
      <c r="N4" s="5"/>
      <c r="O4" s="5"/>
      <c r="P4" s="5"/>
    </row>
    <row r="5" spans="1:16" ht="15.75" customHeight="1" thickBot="1">
      <c r="A5" s="8" t="s">
        <v>3</v>
      </c>
      <c r="B5" s="20">
        <v>56042</v>
      </c>
      <c r="C5" s="20">
        <v>55979</v>
      </c>
      <c r="D5" s="4"/>
      <c r="E5" s="28"/>
      <c r="F5" s="4"/>
      <c r="G5" s="4"/>
      <c r="H5" s="4"/>
      <c r="I5" s="4"/>
      <c r="J5" s="4"/>
      <c r="K5" s="4"/>
      <c r="L5" s="5"/>
      <c r="M5" s="5"/>
      <c r="N5" s="5"/>
      <c r="O5" s="5"/>
      <c r="P5" s="5"/>
    </row>
    <row r="6" spans="1:16" ht="16.5" customHeight="1" thickBot="1">
      <c r="A6" s="8" t="s">
        <v>4</v>
      </c>
      <c r="B6" s="20">
        <v>43044</v>
      </c>
      <c r="C6" s="20">
        <v>42937</v>
      </c>
      <c r="D6" s="4"/>
      <c r="E6" s="28"/>
      <c r="F6" s="4"/>
      <c r="G6" s="4"/>
      <c r="H6" s="4"/>
      <c r="I6" s="4"/>
      <c r="J6" s="4"/>
      <c r="K6" s="4"/>
      <c r="L6" s="5"/>
      <c r="M6" s="5"/>
      <c r="N6" s="5"/>
      <c r="O6" s="5"/>
      <c r="P6" s="5"/>
    </row>
    <row r="7" spans="1:16" ht="17.25" customHeight="1" thickBot="1">
      <c r="A7" s="8" t="s">
        <v>5</v>
      </c>
      <c r="B7" s="20">
        <v>61737</v>
      </c>
      <c r="C7" s="20">
        <v>62902</v>
      </c>
      <c r="D7" s="4"/>
      <c r="E7" s="28"/>
      <c r="F7" s="4"/>
      <c r="G7" s="4"/>
      <c r="H7" s="4"/>
      <c r="I7" s="4"/>
      <c r="J7" s="4"/>
      <c r="K7" s="4"/>
      <c r="L7" s="5"/>
      <c r="M7" s="5"/>
      <c r="N7" s="5"/>
      <c r="O7" s="5"/>
      <c r="P7" s="5"/>
    </row>
    <row r="8" spans="1:16" ht="17.25" customHeight="1" thickBot="1">
      <c r="A8" s="8" t="s">
        <v>6</v>
      </c>
      <c r="B8" s="20">
        <v>42879</v>
      </c>
      <c r="C8" s="20">
        <v>43166</v>
      </c>
      <c r="D8" s="4"/>
      <c r="E8" s="28"/>
      <c r="F8" s="4"/>
      <c r="G8" s="4"/>
      <c r="H8" s="4"/>
      <c r="I8" s="4"/>
      <c r="J8" s="4"/>
      <c r="K8" s="4"/>
      <c r="L8" s="5"/>
      <c r="M8" s="5"/>
      <c r="N8" s="5"/>
      <c r="O8" s="5"/>
      <c r="P8" s="5"/>
    </row>
    <row r="9" spans="1:16" ht="18" customHeight="1" thickBot="1">
      <c r="A9" s="8" t="s">
        <v>7</v>
      </c>
      <c r="B9" s="20">
        <v>56282</v>
      </c>
      <c r="C9" s="20">
        <v>60568</v>
      </c>
      <c r="D9" s="4"/>
      <c r="E9" s="28"/>
      <c r="F9" s="4"/>
      <c r="G9" s="4"/>
      <c r="H9" s="4"/>
      <c r="I9" s="4"/>
      <c r="J9" s="4"/>
      <c r="K9" s="4"/>
      <c r="L9" s="5"/>
      <c r="M9" s="5"/>
      <c r="N9" s="5"/>
      <c r="O9" s="5"/>
      <c r="P9" s="5"/>
    </row>
    <row r="10" spans="1:16" ht="18.75" customHeight="1" thickBot="1">
      <c r="A10" s="8" t="s">
        <v>8</v>
      </c>
      <c r="B10" s="20">
        <v>267225</v>
      </c>
      <c r="C10" s="20">
        <v>269651</v>
      </c>
      <c r="D10" s="4"/>
      <c r="E10" s="28"/>
      <c r="F10" s="4"/>
      <c r="G10" s="4"/>
      <c r="H10" s="4"/>
      <c r="I10" s="4"/>
      <c r="J10" s="4"/>
      <c r="K10" s="4"/>
      <c r="L10" s="5"/>
      <c r="M10" s="5"/>
      <c r="N10" s="5"/>
      <c r="O10" s="5"/>
      <c r="P10" s="5"/>
    </row>
    <row r="11" spans="1:16" ht="18.75" customHeight="1" thickBot="1">
      <c r="A11" s="8" t="s">
        <v>9</v>
      </c>
      <c r="B11" s="20">
        <v>336579</v>
      </c>
      <c r="C11" s="20">
        <v>344744</v>
      </c>
      <c r="D11" s="4"/>
      <c r="E11" s="28"/>
      <c r="F11" s="4"/>
      <c r="G11" s="4"/>
      <c r="H11" s="4"/>
      <c r="I11" s="4"/>
      <c r="J11" s="4"/>
      <c r="K11" s="4"/>
      <c r="L11" s="5"/>
      <c r="M11" s="5"/>
      <c r="N11" s="5"/>
      <c r="O11" s="5"/>
      <c r="P11" s="5"/>
    </row>
    <row r="12" spans="1:16" ht="18.75" customHeight="1" thickBot="1">
      <c r="A12" s="8" t="s">
        <v>10</v>
      </c>
      <c r="B12" s="20">
        <v>125609</v>
      </c>
      <c r="C12" s="20">
        <v>125368</v>
      </c>
      <c r="D12" s="4"/>
      <c r="E12" s="28"/>
      <c r="F12" s="4"/>
      <c r="G12" s="4"/>
      <c r="H12" s="4"/>
      <c r="I12" s="4"/>
      <c r="J12" s="4"/>
      <c r="K12" s="4"/>
      <c r="L12" s="5"/>
      <c r="M12" s="5"/>
      <c r="N12" s="5"/>
      <c r="O12" s="5"/>
      <c r="P12" s="5"/>
    </row>
    <row r="13" spans="1:16" ht="18" customHeight="1" thickBot="1">
      <c r="A13" s="8" t="s">
        <v>11</v>
      </c>
      <c r="B13" s="20">
        <v>41003</v>
      </c>
      <c r="C13" s="20">
        <v>40957</v>
      </c>
      <c r="D13" s="4"/>
      <c r="E13" s="28"/>
      <c r="F13" s="4"/>
      <c r="G13" s="4"/>
      <c r="H13" s="4"/>
      <c r="I13" s="4"/>
      <c r="J13" s="4"/>
      <c r="K13" s="4"/>
      <c r="L13" s="5"/>
      <c r="M13" s="5"/>
      <c r="N13" s="5"/>
      <c r="O13" s="5"/>
      <c r="P13" s="5"/>
    </row>
    <row r="14" spans="1:16" ht="18" customHeight="1" thickBot="1">
      <c r="A14" s="8" t="s">
        <v>12</v>
      </c>
      <c r="B14" s="20">
        <v>17601</v>
      </c>
      <c r="C14" s="20">
        <v>17815</v>
      </c>
      <c r="D14" s="4"/>
      <c r="E14" s="28"/>
      <c r="F14" s="4"/>
      <c r="G14" s="4"/>
      <c r="H14" s="4"/>
      <c r="I14" s="4"/>
      <c r="J14" s="4"/>
      <c r="K14" s="4"/>
      <c r="L14" s="5"/>
      <c r="M14" s="5"/>
      <c r="N14" s="5"/>
      <c r="O14" s="5"/>
      <c r="P14" s="5"/>
    </row>
    <row r="15" spans="1:16" ht="18" customHeight="1" thickBot="1">
      <c r="A15" s="8" t="s">
        <v>13</v>
      </c>
      <c r="B15" s="20">
        <v>36080</v>
      </c>
      <c r="C15" s="20">
        <v>36530</v>
      </c>
      <c r="D15" s="4"/>
      <c r="E15" s="28"/>
      <c r="F15" s="4"/>
      <c r="G15" s="4"/>
      <c r="H15" s="4"/>
      <c r="I15" s="4"/>
      <c r="J15" s="4"/>
      <c r="K15" s="4"/>
      <c r="L15" s="5"/>
      <c r="M15" s="5"/>
      <c r="N15" s="5"/>
      <c r="O15" s="5"/>
      <c r="P15" s="5"/>
    </row>
    <row r="16" spans="1:16" ht="20.25" customHeight="1" thickBot="1">
      <c r="A16" s="9" t="s">
        <v>14</v>
      </c>
      <c r="B16" s="20">
        <v>48386</v>
      </c>
      <c r="C16" s="20">
        <v>48588</v>
      </c>
      <c r="D16" s="4"/>
      <c r="E16" s="28"/>
      <c r="F16" s="4"/>
      <c r="G16" s="4"/>
      <c r="H16" s="4"/>
      <c r="I16" s="4"/>
      <c r="J16" s="4"/>
      <c r="K16" s="4"/>
      <c r="L16" s="5"/>
      <c r="M16" s="5"/>
      <c r="N16" s="5"/>
      <c r="O16" s="5"/>
      <c r="P16" s="5"/>
    </row>
    <row r="17" spans="1:16" ht="24" customHeight="1" thickBot="1">
      <c r="A17" s="9" t="s">
        <v>15</v>
      </c>
      <c r="B17" s="20">
        <v>35762</v>
      </c>
      <c r="C17" s="20">
        <v>35925</v>
      </c>
      <c r="D17" s="4"/>
      <c r="E17" s="28"/>
      <c r="F17" s="4"/>
      <c r="G17" s="4"/>
      <c r="H17" s="4"/>
      <c r="I17" s="4"/>
      <c r="J17" s="4"/>
      <c r="K17" s="4"/>
      <c r="L17" s="5"/>
      <c r="M17" s="5"/>
      <c r="N17" s="5"/>
      <c r="O17" s="5"/>
      <c r="P17" s="5"/>
    </row>
    <row r="18" spans="1:16" ht="21" customHeight="1" thickBot="1">
      <c r="A18" s="9" t="s">
        <v>16</v>
      </c>
      <c r="B18" s="20">
        <v>121607</v>
      </c>
      <c r="C18" s="20">
        <v>122400</v>
      </c>
      <c r="D18" s="4"/>
      <c r="E18" s="28"/>
      <c r="F18" s="4"/>
      <c r="G18" s="4"/>
      <c r="H18" s="4"/>
      <c r="I18" s="4"/>
      <c r="J18" s="4"/>
      <c r="K18" s="4"/>
      <c r="L18" s="5"/>
      <c r="M18" s="5"/>
      <c r="N18" s="5"/>
      <c r="O18" s="5"/>
      <c r="P18" s="5"/>
    </row>
    <row r="19" spans="1:16" ht="18.75" customHeight="1" thickBot="1">
      <c r="A19" s="9" t="s">
        <v>17</v>
      </c>
      <c r="B19" s="20">
        <v>32343</v>
      </c>
      <c r="C19" s="20">
        <v>31853</v>
      </c>
      <c r="D19" s="4"/>
      <c r="E19" s="28"/>
      <c r="F19" s="4"/>
      <c r="G19" s="4"/>
      <c r="H19" s="4"/>
      <c r="I19" s="4"/>
      <c r="J19" s="4"/>
      <c r="K19" s="4"/>
      <c r="L19" s="5"/>
      <c r="M19" s="5"/>
      <c r="N19" s="5"/>
      <c r="O19" s="5"/>
      <c r="P19" s="5"/>
    </row>
    <row r="20" spans="1:16" ht="18" customHeight="1" thickBot="1">
      <c r="A20" s="9" t="s">
        <v>18</v>
      </c>
      <c r="B20" s="20">
        <v>29790</v>
      </c>
      <c r="C20" s="20">
        <v>25719</v>
      </c>
      <c r="D20" s="4"/>
      <c r="E20" s="28"/>
      <c r="F20" s="4"/>
      <c r="G20" s="4"/>
      <c r="H20" s="4"/>
      <c r="I20" s="4"/>
      <c r="J20" s="4"/>
      <c r="K20" s="4"/>
      <c r="L20" s="5"/>
      <c r="M20" s="5"/>
      <c r="N20" s="5"/>
      <c r="O20" s="5"/>
      <c r="P20" s="5"/>
    </row>
    <row r="21" spans="1:16" ht="16.5" customHeight="1" thickBot="1">
      <c r="A21" s="9" t="s">
        <v>19</v>
      </c>
      <c r="B21" s="20">
        <v>19892</v>
      </c>
      <c r="C21" s="20">
        <v>19675</v>
      </c>
      <c r="D21" s="4"/>
      <c r="E21" s="28"/>
      <c r="F21" s="4"/>
      <c r="G21" s="4"/>
      <c r="H21" s="4"/>
      <c r="I21" s="4"/>
      <c r="J21" s="4"/>
      <c r="K21" s="4"/>
      <c r="L21" s="5"/>
      <c r="M21" s="5"/>
      <c r="N21" s="5"/>
      <c r="O21" s="5"/>
      <c r="P21" s="5"/>
    </row>
    <row r="22" spans="1:16" ht="17.25" customHeight="1" thickBot="1">
      <c r="A22" s="9" t="s">
        <v>20</v>
      </c>
      <c r="B22" s="20">
        <v>24071</v>
      </c>
      <c r="C22" s="20">
        <v>23556</v>
      </c>
      <c r="D22" s="4"/>
      <c r="E22" s="28"/>
      <c r="F22" s="4"/>
      <c r="G22" s="4"/>
      <c r="H22" s="4"/>
      <c r="I22" s="4"/>
      <c r="J22" s="4"/>
      <c r="K22" s="4"/>
      <c r="L22" s="5"/>
      <c r="M22" s="5"/>
      <c r="N22" s="5"/>
      <c r="O22" s="5"/>
      <c r="P22" s="5"/>
    </row>
    <row r="23" spans="1:16" ht="18.75" customHeight="1" thickBot="1">
      <c r="A23" s="9" t="s">
        <v>21</v>
      </c>
      <c r="B23" s="20">
        <v>29779</v>
      </c>
      <c r="C23" s="20">
        <v>29658</v>
      </c>
      <c r="D23" s="4"/>
      <c r="E23" s="28"/>
      <c r="F23" s="4"/>
      <c r="G23" s="4"/>
      <c r="H23" s="4"/>
      <c r="I23" s="4"/>
      <c r="J23" s="4"/>
      <c r="K23" s="4"/>
      <c r="L23" s="5"/>
      <c r="M23" s="5"/>
      <c r="N23" s="5"/>
      <c r="O23" s="5"/>
      <c r="P23" s="5"/>
    </row>
    <row r="24" spans="1:16" ht="19.5" customHeight="1" thickBot="1">
      <c r="A24" s="9" t="s">
        <v>22</v>
      </c>
      <c r="B24" s="20">
        <v>44401</v>
      </c>
      <c r="C24" s="20">
        <v>44860</v>
      </c>
      <c r="D24" s="4"/>
      <c r="E24" s="28"/>
      <c r="F24" s="4"/>
      <c r="G24" s="4"/>
      <c r="H24" s="4"/>
      <c r="I24" s="4"/>
      <c r="J24" s="4"/>
      <c r="K24" s="4"/>
      <c r="L24" s="5"/>
      <c r="M24" s="5"/>
      <c r="N24" s="5"/>
      <c r="O24" s="5"/>
      <c r="P24" s="5"/>
    </row>
    <row r="25" spans="1:16" ht="16.5" customHeight="1" thickBot="1">
      <c r="A25" s="11" t="s">
        <v>23</v>
      </c>
      <c r="B25" s="21">
        <f>SUM(B3:B24)</f>
        <v>1604662</v>
      </c>
      <c r="C25" s="21">
        <f>SUM(C3:C24)</f>
        <v>1619415</v>
      </c>
      <c r="D25" s="5"/>
      <c r="E25" s="13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2.75">
      <c r="B26" s="1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ht="12.75">
      <c r="B27" s="1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ht="12.75">
      <c r="B28" s="1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ht="12.75">
      <c r="B29" s="18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ht="12.75">
      <c r="B30" s="1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ht="12.75">
      <c r="B31" s="1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ht="12.75">
      <c r="B32" s="1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ht="12.75">
      <c r="B33" s="18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ht="12.75">
      <c r="B34" s="18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12.75">
      <c r="B35" s="18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ht="12.75">
      <c r="B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ht="12.75">
      <c r="B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ht="12.75">
      <c r="B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2.75">
      <c r="B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ht="12.75">
      <c r="B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ht="12.75">
      <c r="B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ht="12.75">
      <c r="B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ht="12.75">
      <c r="B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>
      <c r="B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>
      <c r="B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ht="12.75">
      <c r="B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ht="12.75">
      <c r="B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ht="12.75">
      <c r="B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ht="12.75">
      <c r="B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ht="12.75">
      <c r="B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ht="12.75">
      <c r="B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ht="12.75">
      <c r="B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ht="12.75">
      <c r="B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ht="12.75">
      <c r="B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ht="12.75">
      <c r="B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ht="12.75">
      <c r="B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ht="12.75">
      <c r="B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ht="12.75">
      <c r="B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ht="12.75">
      <c r="B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ht="12.75">
      <c r="B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2.75">
      <c r="B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2.75">
      <c r="B63" s="18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2.75">
      <c r="B64" s="18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2.75">
      <c r="B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4:16" ht="12.75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4:16" ht="12.75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4:16" ht="12.75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4:16" ht="12.75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4:16" ht="12.75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4:16" ht="12.75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4:16" ht="12.75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4:16" ht="12.75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4:16" ht="12.75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4:16" ht="12.75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4:16" ht="12.75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4:16" ht="12.75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4:16" ht="12.75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4:16" ht="12.75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4:16" ht="12.75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4:16" ht="12.75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4:16" ht="12.75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4:16" ht="12.75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4:16" ht="12.75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4:16" ht="12.75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4:16" ht="12.75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4:16" ht="12.7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4:16" ht="12.7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4:16" ht="12.7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4:16" ht="12.7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4:16" ht="12.7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4:16" ht="12.7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4:16" ht="12.7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4:16" ht="12.7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4:16" ht="12.7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4:16" ht="12.7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4:16" ht="12.7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</row>
    <row r="98" spans="4:16" ht="12.7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</row>
    <row r="99" spans="4:16" ht="12.7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4:16" ht="12.7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spans="4:16" ht="12.7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spans="4:16" ht="12.7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spans="4:16" ht="12.7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spans="4:16" ht="12.7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spans="4:16" ht="12.7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spans="4:16" ht="12.7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4:16" ht="12.7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4:16" ht="12.7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spans="4:16" ht="12.7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4:16" ht="12.7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spans="4:16" ht="12.7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spans="4:16" ht="12.7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spans="4:16" ht="12.7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spans="4:16" ht="12.7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spans="4:16" ht="12.7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spans="4:16" ht="12.7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spans="4:16" ht="12.7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4:16" ht="12.7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4:16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</row>
    <row r="120" spans="4:16" ht="12.7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4:16" ht="12.7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4:16" ht="12.7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4:16" ht="12.7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4:16" ht="12.7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4:16" ht="12.7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4:16" ht="12.7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4:16" ht="12.7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4:16" ht="12.7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4:16" ht="12.7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4:16" ht="12.7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4:16" ht="12.7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4:16" ht="12.7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4:16" ht="12.7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4:16" ht="12.7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4:16" ht="12.7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4:16" ht="12.7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4:16" ht="12.7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4:16" ht="12.7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4:16" ht="12.7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4:16" ht="12.7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4:16" ht="12.7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4:16" ht="12.7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4:16" ht="12.7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4:16" ht="12.7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4:16" ht="12.7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4:16" ht="12.7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4:16" ht="12.7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4:16" ht="12.7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4:16" ht="12.7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4:16" ht="12.7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4:16" ht="12.7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4:16" ht="12.7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4:16" ht="12.7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4:16" ht="12.7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4:16" ht="12.7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4:16" ht="12.7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4:16" ht="12.7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4:16" ht="12.7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4:16" ht="12.7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4:16" ht="12.7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4:16" ht="12.7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4:16" ht="12.7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4:16" ht="12.7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4:16" ht="12.7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4:16" ht="12.7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4:16" ht="12.7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4:16" ht="12.7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4:16" ht="12.7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4:16" ht="12.7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4:16" ht="12.7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4:16" ht="12.7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4:16" ht="12.7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4:16" ht="12.7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4:16" ht="12.7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4:16" ht="12.7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4:16" ht="12.7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4:16" ht="12.7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4:16" ht="12.7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4:16" ht="12.7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4:16" ht="12.7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4:16" ht="12.7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4:16" ht="12.7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4:16" ht="12.7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4:16" ht="12.7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4:16" ht="12.7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4:16" ht="12.7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4:16" ht="12.7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4:16" ht="12.7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4:16" ht="12.7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4:16" ht="12.7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4:16" ht="12.7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4:16" ht="12.7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4:16" ht="12.7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4:16" ht="12.7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4:16" ht="12.7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4:16" ht="12.7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4:16" ht="12.7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4:16" ht="12.7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4:16" ht="12.7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4:16" ht="12.7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4:16" ht="12.7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4:16" ht="12.7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4:16" ht="12.7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4:16" ht="12.7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4:16" ht="12.7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4:16" ht="12.7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4:16" ht="12.7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4:16" ht="12.7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4:16" ht="12.7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4:16" ht="12.7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4:16" ht="12.7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4:16" ht="12.7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4:16" ht="12.7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4:16" ht="12.7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4:16" ht="12.7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4:16" ht="12.7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4:16" ht="12.7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4:16" ht="12.7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4:16" ht="12.7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4:16" ht="12.7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4:16" ht="12.7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4:16" ht="12.7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4:16" ht="12.7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4:16" ht="12.7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4:16" ht="12.7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4:16" ht="12.7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4:16" ht="12.7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4:16" ht="12.7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4:16" ht="12.7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4:16" ht="12.7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4:16" ht="12.7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4:16" ht="12.7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4:16" ht="12.7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4:16" ht="12.7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4:16" ht="12.7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4:16" ht="12.7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4:16" ht="12.7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4:16" ht="12.7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4:16" ht="12.7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4:16" ht="12.7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4:16" ht="12.7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4:16" ht="12.7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4:16" ht="12.7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4:16" ht="12.7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4:16" ht="12.7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4:16" ht="12.7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4:16" ht="12.7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4:16" ht="12.7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4:16" ht="12.7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4:16" ht="12.7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4:16" ht="12.7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4:16" ht="12.7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4:16" ht="12.7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4:16" ht="12.7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4:16" ht="12.7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4:16" ht="12.7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4:16" ht="12.7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4:16" ht="12.7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4:16" ht="12.7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4:16" ht="12.7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4:16" ht="12.7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4:16" ht="12.7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4:16" ht="12.7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4:16" ht="12.7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4:16" ht="12.7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4:16" ht="12.7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4:16" ht="12.7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4:16" ht="12.7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4:16" ht="12.7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4:16" ht="12.7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4:16" ht="12.7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4:16" ht="12.7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4:16" ht="12.7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4:16" ht="12.7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4:16" ht="12.7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4:16" ht="12.7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4:16" ht="12.7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4:16" ht="12.7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4:16" ht="12.7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4:16" ht="12.7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4:16" ht="12.7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4:16" ht="12.7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4:16" ht="12.7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4:16" ht="12.7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4:16" ht="12.7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4:16" ht="12.7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4:16" ht="12.7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4:16" ht="12.7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4:16" ht="12.7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4:16" ht="12.7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4:16" ht="12.7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4:16" ht="12.7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4:16" ht="12.7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4:16" ht="12.7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4:16" ht="12.7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4:16" ht="12.7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4:16" ht="12.7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4:16" ht="12.7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4:16" ht="12.7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4:16" ht="12.7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4:16" ht="12.7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4:16" ht="12.7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4:16" ht="12.7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4:16" ht="12.7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4:16" ht="12.7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4:16" ht="12.7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4:16" ht="12.7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4:16" ht="12.7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4:16" ht="12.7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4:16" ht="12.7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4:16" ht="12.7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4:16" ht="12.7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4:16" ht="12.7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4:16" ht="12.7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4:16" ht="12.7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4:16" ht="12.7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4:16" ht="12.7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4:16" ht="12.7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4:16" ht="12.7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4:16" ht="12.7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4:16" ht="12.7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4:16" ht="12.7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4:16" ht="12.7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4:16" ht="12.7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4:16" ht="12.7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4:16" ht="12.7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4:16" ht="12.7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4:16" ht="12.7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4:16" ht="12.7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4:16" ht="12.7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4:16" ht="12.7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4:16" ht="12.7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4:16" ht="12.7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4:16" ht="12.7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4:16" ht="12.7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4:16" ht="12.7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4:16" ht="12.7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4:16" ht="12.7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4:16" ht="12.7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4:16" ht="12.7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4:16" ht="12.7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4:16" ht="12.7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4:16" ht="12.7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4:16" ht="12.7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4:16" ht="12.7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4:16" ht="12.7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4:16" ht="12.7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4:16" ht="12.7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4:16" ht="12.7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4:16" ht="12.7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4:16" ht="12.7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4:16" ht="12.7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4:16" ht="12.7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4:16" ht="12.7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4:16" ht="12.7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4:16" ht="12.7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4:16" ht="12.7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4:16" ht="12.7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4:16" ht="12.7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4:16" ht="12.7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4:16" ht="12.7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4:16" ht="12.7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4:16" ht="12.7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4:16" ht="12.7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4:16" ht="12.7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4:16" ht="12.7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4:16" ht="12.7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4:16" ht="12.75"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4:16" ht="12.75"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4:16" ht="12.75"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4:16" ht="12.75"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4:16" ht="12.75"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4:16" ht="12.75"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4:16" ht="12.75"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4:16" ht="12.75"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4:16" ht="12.75"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4:16" ht="12.75"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4:16" ht="12.75"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4:16" ht="12.75"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4:16" ht="12.75"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4:16" ht="12.75"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4:16" ht="12.75"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4:16" ht="12.75"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4:16" ht="12.75"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4:16" ht="12.75"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4:16" ht="12.75"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4:16" ht="12.75"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4:16" ht="12.75"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4:16" ht="12.75"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4:16" ht="12.75"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4:16" ht="12.75"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4:16" ht="12.75"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4:16" ht="12.7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4:16" ht="12.7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4:16" ht="12.7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4:16" ht="12.75"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4:16" ht="12.75"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4:16" ht="12.75"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4:16" ht="12.75"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4:16" ht="12.75"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4:16" ht="12.75"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4:16" ht="12.75"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4:16" ht="12.75"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4:16" ht="12.75"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4:16" ht="12.75"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4:16" ht="12.75"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4:16" ht="12.75"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4:16" ht="12.75"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4:16" ht="12.75"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4:16" ht="12.75"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4:16" ht="12.75"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4:16" ht="12.75"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4:16" ht="12.75"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4:16" ht="12.75"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4:16" ht="12.75"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4:16" ht="12.75"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4:16" ht="12.75"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4:16" ht="12.75"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4:16" ht="12.75"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4:16" ht="12.75"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4:16" ht="12.75"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4:16" ht="12.75"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4:16" ht="12.75"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4:16" ht="12.75"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4:16" ht="12.75"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4:16" ht="12.75"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4:16" ht="12.75"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4:16" ht="12.75"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4:16" ht="12.75"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4:16" ht="12.75"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4:16" ht="12.75"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4:16" ht="12.75"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4:16" ht="12.75"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4:16" ht="12.75"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4:16" ht="12.75"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4:16" ht="12.75"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4:16" ht="12.75"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4:16" ht="12.75"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4:16" ht="12.75"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4:16" ht="12.75"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4:16" ht="12.75"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4:16" ht="12.75"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4:16" ht="12.75"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4:16" ht="12.75"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4:16" ht="12.75"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4:16" ht="12.75"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4:16" ht="12.75"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4:16" ht="12.75"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4:16" ht="12.75"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4:16" ht="12.75"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4:16" ht="12.75"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4:16" ht="12.75"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4:16" ht="12.75"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4:16" ht="12.75"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4:16" ht="12.75"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4:16" ht="12.75"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4:16" ht="12.75"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4:16" ht="12.75"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4:16" ht="12.75"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4:16" ht="12.75"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4:16" ht="12.75"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4:16" ht="12.75"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4:16" ht="12.75"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4:16" ht="12.75"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4:16" ht="12.75"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4:16" ht="12.75"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4:16" ht="12.75"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4:16" ht="12.75"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4:16" ht="12.75"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4:16" ht="12.75"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4:16" ht="12.75"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4:16" ht="12.75"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4:16" ht="12.75"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4:16" ht="12.75"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4:16" ht="12.75"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4:16" ht="12.75"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4:16" ht="12.75"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4:16" ht="12.75"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4:16" ht="12.75"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4:16" ht="12.75"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4:16" ht="12.75"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4:16" ht="12.75"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4:16" ht="12.75"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4:16" ht="12.75"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4:16" ht="12.75"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4:16" ht="12.75"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4:16" ht="12.75"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4:16" ht="12.75"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4:16" ht="12.75"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4:16" ht="12.75"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4:16" ht="12.75"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4:16" ht="12.75"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4:16" ht="12.75"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4:16" ht="12.75"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4:16" ht="12.75"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4:16" ht="12.75"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4:16" ht="12.75"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4:16" ht="12.75"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4:16" ht="12.75"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4:16" ht="12.75"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2017-06-30T11:49:24Z</cp:lastPrinted>
  <dcterms:created xsi:type="dcterms:W3CDTF">2003-07-30T02:22:18Z</dcterms:created>
  <dcterms:modified xsi:type="dcterms:W3CDTF">2017-06-30T11:49:27Z</dcterms:modified>
  <cp:category/>
  <cp:version/>
  <cp:contentType/>
  <cp:contentStatus/>
</cp:coreProperties>
</file>